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5480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16"/>
  <c r="T14"/>
  <c r="S14"/>
  <c r="R14"/>
  <c r="Q14"/>
  <c r="P14"/>
  <c r="O14"/>
  <c r="N14"/>
  <c r="I15"/>
  <c r="M14"/>
  <c r="L14"/>
  <c r="K14"/>
  <c r="J14"/>
  <c r="I9"/>
  <c r="I8"/>
  <c r="I7"/>
  <c r="I4"/>
  <c r="I5"/>
  <c r="I6"/>
  <c r="I10"/>
  <c r="I11"/>
  <c r="I3"/>
  <c r="I14" l="1"/>
  <c r="D4"/>
  <c r="G4"/>
  <c r="F4" s="1"/>
  <c r="D5"/>
  <c r="G5"/>
  <c r="F5" s="1"/>
  <c r="D6"/>
  <c r="G6"/>
  <c r="F6" s="1"/>
  <c r="G7"/>
  <c r="G8"/>
  <c r="G9"/>
  <c r="D10"/>
  <c r="G10"/>
  <c r="F10" s="1"/>
  <c r="D11"/>
  <c r="G11"/>
  <c r="F11" s="1"/>
  <c r="G3"/>
  <c r="F3" s="1"/>
  <c r="D3"/>
</calcChain>
</file>

<file path=xl/sharedStrings.xml><?xml version="1.0" encoding="utf-8"?>
<sst xmlns="http://schemas.openxmlformats.org/spreadsheetml/2006/main" count="40" uniqueCount="40">
  <si>
    <t xml:space="preserve">Наименования </t>
  </si>
  <si>
    <t xml:space="preserve">кол-во </t>
  </si>
  <si>
    <t>шт</t>
  </si>
  <si>
    <t>м2</t>
  </si>
  <si>
    <t>№</t>
  </si>
  <si>
    <t xml:space="preserve">Апрель 2013 год </t>
  </si>
  <si>
    <t xml:space="preserve">Кирпичик </t>
  </si>
  <si>
    <t>Остаток , (М2)</t>
  </si>
  <si>
    <t xml:space="preserve">Остаток (шт) </t>
  </si>
  <si>
    <t>клен</t>
  </si>
  <si>
    <t>продано (шт)</t>
  </si>
  <si>
    <t>рванный камень</t>
  </si>
  <si>
    <t>цинк</t>
  </si>
  <si>
    <t>бордюр (1 метр)</t>
  </si>
  <si>
    <t>бордюр (0,5 метр)</t>
  </si>
  <si>
    <t>жолуб</t>
  </si>
  <si>
    <t xml:space="preserve">кирпичик  белый </t>
  </si>
  <si>
    <t xml:space="preserve">фасад плитка </t>
  </si>
  <si>
    <t>глобус</t>
  </si>
  <si>
    <t>рим</t>
  </si>
  <si>
    <t>10\29</t>
  </si>
  <si>
    <t>пластификатор</t>
  </si>
  <si>
    <t>пигмент</t>
  </si>
  <si>
    <t>красный</t>
  </si>
  <si>
    <t>коричневый</t>
  </si>
  <si>
    <t>желтый</t>
  </si>
  <si>
    <t>синий</t>
  </si>
  <si>
    <t>черный</t>
  </si>
  <si>
    <t xml:space="preserve">белый </t>
  </si>
  <si>
    <t>зеленый</t>
  </si>
  <si>
    <t xml:space="preserve">итого  стоимость </t>
  </si>
  <si>
    <t>цена за м2</t>
  </si>
  <si>
    <t>цемент, шт</t>
  </si>
  <si>
    <t>отсев ,тон</t>
  </si>
  <si>
    <t>ц\белый,шт</t>
  </si>
  <si>
    <t>расход(цемент, отсев, пластификатор)</t>
  </si>
  <si>
    <t>Пигменты</t>
  </si>
  <si>
    <t>стол ,мешалка</t>
  </si>
  <si>
    <t>Зарплата</t>
  </si>
  <si>
    <t>остаток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</si>
</sst>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&quot;р.&quot;"/>
  </numFmts>
  <fonts count="16">
    <font>
      <sz val="11"/>
      <color theme="1"/>
      <name val="Calibri"/>
      <family val="2"/>
      <charset val="204"/>
      <scheme val="minor"/>
    </font>
    <font>
      <b/>
      <sz val="11"/>
      <color theme="7" tint="-0.249977111117893"/>
      <name val="Calibri"/>
      <family val="2"/>
      <charset val="204"/>
      <scheme val="minor"/>
    </font>
    <font>
      <b/>
      <u/>
      <sz val="11"/>
      <color theme="7" tint="-0.249977111117893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rgb="FFC00000"/>
      <name val="Calibri"/>
      <family val="2"/>
      <charset val="204"/>
      <scheme val="minor"/>
    </font>
    <font>
      <u/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u/>
      <sz val="12"/>
      <color rgb="FFFF000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u/>
      <sz val="11"/>
      <color theme="9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left" vertical="center" indent="3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4" fillId="0" borderId="1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topLeftCell="F3" zoomScaleNormal="100" workbookViewId="0">
      <selection activeCell="O17" sqref="O17"/>
    </sheetView>
  </sheetViews>
  <sheetFormatPr defaultRowHeight="15"/>
  <cols>
    <col min="1" max="1" width="5.5703125" style="3" customWidth="1"/>
    <col min="2" max="2" width="29.85546875" customWidth="1"/>
    <col min="3" max="3" width="12.28515625" style="7" customWidth="1"/>
    <col min="4" max="4" width="13.28515625" customWidth="1"/>
    <col min="5" max="5" width="13.85546875" style="6" customWidth="1"/>
    <col min="6" max="6" width="14.140625" customWidth="1"/>
    <col min="7" max="7" width="14.5703125" customWidth="1"/>
    <col min="8" max="8" width="15" customWidth="1"/>
    <col min="9" max="9" width="18.5703125" customWidth="1"/>
    <col min="10" max="10" width="10.28515625" customWidth="1"/>
    <col min="11" max="11" width="15.85546875" customWidth="1"/>
    <col min="12" max="12" width="11.140625" customWidth="1"/>
    <col min="13" max="13" width="14.42578125" customWidth="1"/>
    <col min="14" max="20" width="9.7109375" bestFit="1" customWidth="1"/>
  </cols>
  <sheetData>
    <row r="1" spans="1:20" ht="29.25" customHeight="1">
      <c r="A1" s="24" t="s">
        <v>4</v>
      </c>
      <c r="B1" s="24" t="s">
        <v>0</v>
      </c>
      <c r="C1" s="22" t="s">
        <v>1</v>
      </c>
      <c r="D1" s="23"/>
      <c r="E1" s="26" t="s">
        <v>5</v>
      </c>
      <c r="F1" s="26"/>
      <c r="G1" s="26"/>
      <c r="H1" s="26"/>
      <c r="I1" s="26"/>
      <c r="J1" s="26"/>
      <c r="L1" s="9" t="s">
        <v>22</v>
      </c>
    </row>
    <row r="2" spans="1:20" ht="28.5" customHeight="1">
      <c r="A2" s="24"/>
      <c r="B2" s="25"/>
      <c r="C2" s="8" t="s">
        <v>2</v>
      </c>
      <c r="D2" s="9" t="s">
        <v>3</v>
      </c>
      <c r="E2" s="8" t="s">
        <v>10</v>
      </c>
      <c r="F2" s="9" t="s">
        <v>7</v>
      </c>
      <c r="G2" s="9" t="s">
        <v>8</v>
      </c>
      <c r="H2" s="13" t="s">
        <v>31</v>
      </c>
      <c r="I2" s="11" t="s">
        <v>30</v>
      </c>
      <c r="J2" s="10" t="s">
        <v>32</v>
      </c>
      <c r="K2" s="10" t="s">
        <v>33</v>
      </c>
      <c r="L2" s="10" t="s">
        <v>34</v>
      </c>
      <c r="M2" s="9" t="s">
        <v>21</v>
      </c>
      <c r="N2" s="9" t="s">
        <v>23</v>
      </c>
      <c r="O2" s="9" t="s">
        <v>24</v>
      </c>
      <c r="P2" s="9" t="s">
        <v>25</v>
      </c>
      <c r="Q2" s="9" t="s">
        <v>26</v>
      </c>
      <c r="R2" s="9" t="s">
        <v>27</v>
      </c>
      <c r="S2" s="9" t="s">
        <v>28</v>
      </c>
      <c r="T2" s="9" t="s">
        <v>29</v>
      </c>
    </row>
    <row r="3" spans="1:20" ht="23.25" customHeight="1">
      <c r="A3" s="2">
        <v>1</v>
      </c>
      <c r="B3" s="1" t="s">
        <v>6</v>
      </c>
      <c r="C3" s="5">
        <v>630</v>
      </c>
      <c r="D3" s="4">
        <f>SUM(C3/11)</f>
        <v>57.272727272727273</v>
      </c>
      <c r="E3" s="5">
        <v>550</v>
      </c>
      <c r="F3" s="4">
        <f>SUM(G3/11)</f>
        <v>7.2727272727272725</v>
      </c>
      <c r="G3" s="2">
        <f>SUM(C3-E3)</f>
        <v>80</v>
      </c>
      <c r="H3" s="14">
        <v>400</v>
      </c>
      <c r="I3" s="15">
        <f>SUM(D3*H3)</f>
        <v>22909.090909090908</v>
      </c>
      <c r="J3" s="2">
        <v>105</v>
      </c>
      <c r="K3" s="2">
        <v>20</v>
      </c>
      <c r="L3" s="2">
        <v>40</v>
      </c>
      <c r="M3" s="2">
        <v>5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</row>
    <row r="4" spans="1:20">
      <c r="A4" s="3">
        <v>2</v>
      </c>
      <c r="B4" t="s">
        <v>9</v>
      </c>
      <c r="C4" s="5">
        <v>111</v>
      </c>
      <c r="D4" s="4">
        <f t="shared" ref="D4:D11" si="0">SUM(C4/11)</f>
        <v>10.090909090909092</v>
      </c>
      <c r="E4" s="5">
        <v>111</v>
      </c>
      <c r="F4" s="4">
        <f t="shared" ref="F4:F11" si="1">SUM(G4/11)</f>
        <v>0</v>
      </c>
      <c r="G4" s="2">
        <f t="shared" ref="G4:G11" si="2">SUM(C4-E4)</f>
        <v>0</v>
      </c>
      <c r="H4" s="14">
        <v>400</v>
      </c>
      <c r="I4" s="15">
        <f t="shared" ref="I4:I11" si="3">SUM(D4*H4)</f>
        <v>4036.3636363636365</v>
      </c>
    </row>
    <row r="5" spans="1:20">
      <c r="A5" s="3">
        <v>3</v>
      </c>
      <c r="B5" t="s">
        <v>11</v>
      </c>
      <c r="C5" s="5">
        <v>119</v>
      </c>
      <c r="D5" s="4">
        <f t="shared" si="0"/>
        <v>10.818181818181818</v>
      </c>
      <c r="E5" s="5">
        <v>0</v>
      </c>
      <c r="F5" s="4">
        <f t="shared" si="1"/>
        <v>10.818181818181818</v>
      </c>
      <c r="G5" s="2">
        <f t="shared" si="2"/>
        <v>119</v>
      </c>
      <c r="H5" s="14">
        <v>420</v>
      </c>
      <c r="I5" s="15">
        <f t="shared" si="3"/>
        <v>4543.636363636364</v>
      </c>
    </row>
    <row r="6" spans="1:20">
      <c r="A6" s="3">
        <v>4</v>
      </c>
      <c r="B6" t="s">
        <v>12</v>
      </c>
      <c r="C6" s="5">
        <v>277</v>
      </c>
      <c r="D6" s="4">
        <f t="shared" si="0"/>
        <v>25.181818181818183</v>
      </c>
      <c r="E6" s="5">
        <v>105</v>
      </c>
      <c r="F6" s="4">
        <f t="shared" si="1"/>
        <v>15.636363636363637</v>
      </c>
      <c r="G6" s="2">
        <f t="shared" si="2"/>
        <v>172</v>
      </c>
      <c r="H6" s="14">
        <v>450</v>
      </c>
      <c r="I6" s="15">
        <f t="shared" si="3"/>
        <v>11331.818181818182</v>
      </c>
    </row>
    <row r="7" spans="1:20">
      <c r="A7" s="3">
        <v>5</v>
      </c>
      <c r="B7" t="s">
        <v>13</v>
      </c>
      <c r="C7" s="5">
        <v>134</v>
      </c>
      <c r="D7" s="4"/>
      <c r="E7" s="5">
        <v>0</v>
      </c>
      <c r="F7" s="4"/>
      <c r="G7" s="2">
        <f t="shared" si="2"/>
        <v>134</v>
      </c>
      <c r="H7" s="14">
        <v>350</v>
      </c>
      <c r="I7" s="15">
        <f>SUM(C7*H7)</f>
        <v>46900</v>
      </c>
    </row>
    <row r="8" spans="1:20">
      <c r="A8" s="3">
        <v>6</v>
      </c>
      <c r="B8" t="s">
        <v>14</v>
      </c>
      <c r="C8" s="5">
        <v>34</v>
      </c>
      <c r="D8" s="4"/>
      <c r="E8" s="5">
        <v>0</v>
      </c>
      <c r="F8" s="4"/>
      <c r="G8" s="2">
        <f t="shared" si="2"/>
        <v>34</v>
      </c>
      <c r="H8" s="14">
        <v>150</v>
      </c>
      <c r="I8" s="15">
        <f>SUM(C8*H8)</f>
        <v>5100</v>
      </c>
    </row>
    <row r="9" spans="1:20">
      <c r="A9" s="3">
        <v>7</v>
      </c>
      <c r="B9" t="s">
        <v>15</v>
      </c>
      <c r="C9" s="5">
        <v>105</v>
      </c>
      <c r="D9" s="4"/>
      <c r="E9" s="5">
        <v>30</v>
      </c>
      <c r="F9" s="4"/>
      <c r="G9" s="2">
        <f t="shared" si="2"/>
        <v>75</v>
      </c>
      <c r="H9" s="14">
        <v>70</v>
      </c>
      <c r="I9" s="15">
        <f>SUM(C9*H9)</f>
        <v>7350</v>
      </c>
    </row>
    <row r="10" spans="1:20">
      <c r="A10" s="3">
        <v>8</v>
      </c>
      <c r="B10" t="s">
        <v>16</v>
      </c>
      <c r="C10" s="5">
        <v>26</v>
      </c>
      <c r="D10" s="4">
        <f t="shared" si="0"/>
        <v>2.3636363636363638</v>
      </c>
      <c r="E10" s="5">
        <v>0</v>
      </c>
      <c r="F10" s="4">
        <f t="shared" si="1"/>
        <v>2.3636363636363638</v>
      </c>
      <c r="G10" s="2">
        <f t="shared" si="2"/>
        <v>26</v>
      </c>
      <c r="H10" s="14">
        <v>650</v>
      </c>
      <c r="I10" s="15">
        <f t="shared" si="3"/>
        <v>1536.3636363636365</v>
      </c>
    </row>
    <row r="11" spans="1:20">
      <c r="A11" s="3">
        <v>9</v>
      </c>
      <c r="B11" t="s">
        <v>17</v>
      </c>
      <c r="C11" s="5">
        <v>21</v>
      </c>
      <c r="D11" s="4">
        <f t="shared" si="0"/>
        <v>1.9090909090909092</v>
      </c>
      <c r="E11" s="5">
        <v>0</v>
      </c>
      <c r="F11" s="4">
        <f t="shared" si="1"/>
        <v>1.9090909090909092</v>
      </c>
      <c r="G11" s="2">
        <f t="shared" si="2"/>
        <v>21</v>
      </c>
      <c r="H11" s="14">
        <v>450</v>
      </c>
      <c r="I11" s="15">
        <f t="shared" si="3"/>
        <v>859.09090909090912</v>
      </c>
    </row>
    <row r="12" spans="1:20">
      <c r="A12" s="3">
        <v>10</v>
      </c>
      <c r="B12" t="s">
        <v>18</v>
      </c>
      <c r="C12" s="6" t="s">
        <v>20</v>
      </c>
      <c r="I12" s="31">
        <v>950</v>
      </c>
    </row>
    <row r="13" spans="1:20">
      <c r="A13" s="3">
        <v>11</v>
      </c>
      <c r="B13" t="s">
        <v>19</v>
      </c>
      <c r="C13" s="5">
        <v>31</v>
      </c>
      <c r="I13" s="31">
        <v>900</v>
      </c>
      <c r="J13" s="16">
        <v>260</v>
      </c>
      <c r="K13" s="16">
        <v>1300</v>
      </c>
      <c r="L13" s="16">
        <v>300</v>
      </c>
      <c r="M13" s="16">
        <v>1350</v>
      </c>
      <c r="N13" s="27">
        <v>1250</v>
      </c>
      <c r="O13" s="27">
        <v>1875</v>
      </c>
      <c r="P13" s="27">
        <v>1230</v>
      </c>
      <c r="Q13" s="27">
        <v>2000</v>
      </c>
      <c r="R13" s="27">
        <v>1900</v>
      </c>
      <c r="S13" s="27">
        <v>2225</v>
      </c>
      <c r="T13" s="27">
        <v>1950</v>
      </c>
    </row>
    <row r="14" spans="1:20" ht="15.75">
      <c r="I14" s="12">
        <f>SUM(I3:I13)</f>
        <v>106416.36363636363</v>
      </c>
      <c r="J14" s="17">
        <f>SUM(J3*J13)</f>
        <v>27300</v>
      </c>
      <c r="K14" s="17">
        <f>SUM(K3*K13)</f>
        <v>26000</v>
      </c>
      <c r="L14" s="17">
        <f>SUM(L3*L13)</f>
        <v>12000</v>
      </c>
      <c r="M14" s="17">
        <f>SUM(M3*M13)</f>
        <v>6750</v>
      </c>
      <c r="N14" s="28">
        <f>SUM(N3*N13)</f>
        <v>1250</v>
      </c>
      <c r="O14" s="28">
        <f>SUM(O3*O13)</f>
        <v>1875</v>
      </c>
      <c r="P14" s="28">
        <f>SUM(P3*P13)</f>
        <v>1230</v>
      </c>
      <c r="Q14" s="28">
        <f>SUM(Q3*Q13)</f>
        <v>2000</v>
      </c>
      <c r="R14" s="28">
        <f>SUM(R3*R13)</f>
        <v>1900</v>
      </c>
      <c r="S14" s="28">
        <f>SUM(S3*S13)</f>
        <v>2225</v>
      </c>
      <c r="T14" s="28">
        <f>SUM(T3*T13)</f>
        <v>1950</v>
      </c>
    </row>
    <row r="15" spans="1:20">
      <c r="E15" s="19" t="s">
        <v>35</v>
      </c>
      <c r="F15" s="20"/>
      <c r="G15" s="20"/>
      <c r="H15" s="20"/>
      <c r="I15" s="18">
        <f>SUM(J14+K14+L14+M14)</f>
        <v>72050</v>
      </c>
    </row>
    <row r="16" spans="1:20" ht="15.75">
      <c r="F16" s="21" t="s">
        <v>36</v>
      </c>
      <c r="G16" s="21"/>
      <c r="H16" s="21"/>
      <c r="I16" s="30">
        <f>SUM(N14+O14+P14+Q14+R14+S14+T14)</f>
        <v>12430</v>
      </c>
    </row>
    <row r="17" spans="8:9">
      <c r="H17" s="32" t="s">
        <v>37</v>
      </c>
      <c r="I17" s="29">
        <v>24000</v>
      </c>
    </row>
    <row r="18" spans="8:9">
      <c r="H18" s="32" t="s">
        <v>38</v>
      </c>
    </row>
    <row r="21" spans="8:9" ht="18.75">
      <c r="H21" s="34" t="s">
        <v>39</v>
      </c>
      <c r="I21" s="33">
        <f>SUM(I14-I15-I17)</f>
        <v>10366.363636363632</v>
      </c>
    </row>
  </sheetData>
  <mergeCells count="6">
    <mergeCell ref="E15:H15"/>
    <mergeCell ref="F16:H16"/>
    <mergeCell ref="C1:D1"/>
    <mergeCell ref="B1:B2"/>
    <mergeCell ref="A1:A2"/>
    <mergeCell ref="E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Your User Name</cp:lastModifiedBy>
  <dcterms:created xsi:type="dcterms:W3CDTF">2013-05-08T06:37:16Z</dcterms:created>
  <dcterms:modified xsi:type="dcterms:W3CDTF">2013-05-10T18:24:58Z</dcterms:modified>
</cp:coreProperties>
</file>